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ьзователь\Desktop\ПРИКАЗЫ 2018-2025\Приказы 2025\Приказ о нормативных затратах 2025\"/>
    </mc:Choice>
  </mc:AlternateContent>
  <bookViews>
    <workbookView xWindow="0" yWindow="0" windowWidth="25395" windowHeight="10830"/>
  </bookViews>
  <sheets>
    <sheet name="Лист1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2" l="1"/>
  <c r="F79" i="2"/>
  <c r="G27" i="2"/>
  <c r="F85" i="2" l="1"/>
  <c r="F19" i="2" l="1"/>
  <c r="G83" i="2" l="1"/>
  <c r="F82" i="2"/>
  <c r="G80" i="2"/>
  <c r="G77" i="2"/>
  <c r="F73" i="2"/>
  <c r="F72" i="2"/>
  <c r="F75" i="2"/>
  <c r="G67" i="2"/>
  <c r="F65" i="2" l="1"/>
  <c r="F62" i="2"/>
  <c r="F61" i="2"/>
  <c r="G57" i="2"/>
  <c r="F55" i="2"/>
  <c r="F52" i="2"/>
  <c r="F51" i="2"/>
  <c r="G47" i="2"/>
  <c r="F45" i="2"/>
  <c r="F42" i="2"/>
  <c r="F41" i="2"/>
  <c r="G37" i="2"/>
  <c r="F35" i="2"/>
  <c r="F32" i="2"/>
  <c r="F31" i="2"/>
  <c r="F22" i="2"/>
  <c r="F21" i="2"/>
  <c r="F23" i="2"/>
  <c r="F24" i="2"/>
  <c r="F25" i="2"/>
  <c r="F18" i="2"/>
  <c r="F20" i="2"/>
  <c r="F26" i="2"/>
  <c r="G17" i="2"/>
  <c r="F15" i="2"/>
  <c r="F14" i="2"/>
  <c r="F12" i="2"/>
  <c r="F10" i="2"/>
  <c r="F74" i="2"/>
  <c r="F39" i="2"/>
  <c r="F11" i="2"/>
  <c r="F46" i="2"/>
  <c r="F29" i="2"/>
  <c r="F76" i="2"/>
  <c r="F43" i="2"/>
  <c r="F53" i="2"/>
  <c r="F13" i="2"/>
  <c r="F38" i="2"/>
  <c r="F64" i="2"/>
  <c r="F54" i="2"/>
  <c r="F48" i="2"/>
  <c r="F44" i="2"/>
  <c r="F34" i="2"/>
  <c r="F81" i="2"/>
  <c r="F68" i="2"/>
  <c r="F58" i="2"/>
  <c r="G86" i="2"/>
  <c r="F33" i="2"/>
  <c r="F49" i="2"/>
  <c r="F50" i="2"/>
  <c r="F71" i="2"/>
  <c r="F59" i="2"/>
  <c r="F36" i="2"/>
  <c r="F28" i="2"/>
  <c r="F40" i="2"/>
  <c r="F78" i="2"/>
  <c r="F63" i="2"/>
  <c r="F56" i="2"/>
  <c r="F16" i="2"/>
  <c r="F30" i="2"/>
  <c r="F60" i="2"/>
  <c r="F66" i="2"/>
  <c r="F69" i="2"/>
  <c r="F70" i="2"/>
  <c r="G87" i="2" l="1"/>
</calcChain>
</file>

<file path=xl/sharedStrings.xml><?xml version="1.0" encoding="utf-8"?>
<sst xmlns="http://schemas.openxmlformats.org/spreadsheetml/2006/main" count="171" uniqueCount="41">
  <si>
    <t>№ п/п</t>
  </si>
  <si>
    <t>Наименование учреждения</t>
  </si>
  <si>
    <t>Наименование муниципальной услуги</t>
  </si>
  <si>
    <t>Показатель объема</t>
  </si>
  <si>
    <t>МБОУ Березовская СОШ № 1</t>
  </si>
  <si>
    <t>Единица измерения</t>
  </si>
  <si>
    <t>чел.</t>
  </si>
  <si>
    <t>чел/час.</t>
  </si>
  <si>
    <t>ИТОГО</t>
  </si>
  <si>
    <t xml:space="preserve">Присмотр и уход </t>
  </si>
  <si>
    <t xml:space="preserve">МБОУ Холмогорская СОШ </t>
  </si>
  <si>
    <t>МБОУ Шушенская СОШ № 8</t>
  </si>
  <si>
    <t>МБДОУ Березовский ДС "Семицветик"</t>
  </si>
  <si>
    <t>МБДОУ Холмогорский "Домовенок"</t>
  </si>
  <si>
    <t>k 1* - Территориальный корректирующий коэффициент на коммунальные услуги, содержание недвижимого имущества</t>
  </si>
  <si>
    <t>Итого нормативных затрат, руб.</t>
  </si>
  <si>
    <t>Организация и осуществление транспортного обслуживания учащихся</t>
  </si>
  <si>
    <t>количество рейсов</t>
  </si>
  <si>
    <t>Предоставление питания</t>
  </si>
  <si>
    <t>k 2* - Территориальный корректирующий коэффициент на на транспортные услуги</t>
  </si>
  <si>
    <t>ВСЕГО</t>
  </si>
  <si>
    <t xml:space="preserve">                                                                 от                      №  </t>
  </si>
  <si>
    <t xml:space="preserve">Реализация основных общеобразовательных программ среднего общего образования </t>
  </si>
  <si>
    <t xml:space="preserve">Реализация основных общеобразовательных программ основного общего образования </t>
  </si>
  <si>
    <t xml:space="preserve">Реализация основных общеобразовательных программ начального общего образования </t>
  </si>
  <si>
    <t>МБОУ Ивановская СОШ</t>
  </si>
  <si>
    <t>Реализация основных общеобразовательных программ среднего общего образования</t>
  </si>
  <si>
    <t xml:space="preserve">МБОУ Новоалтатская СОШ </t>
  </si>
  <si>
    <t>Присмотр и уход</t>
  </si>
  <si>
    <t>Реализация дополнительных общеразвивающих программ</t>
  </si>
  <si>
    <t>МБОУ Родниковская СОШ</t>
  </si>
  <si>
    <t>МБОУ Парнинская СОШ им. Героя Советского Союза Г.С. Елисеева</t>
  </si>
  <si>
    <t>k 3* - Коэффициент выравнивания</t>
  </si>
  <si>
    <t xml:space="preserve">МБОУ ДОД ШМО ДЮЦ </t>
  </si>
  <si>
    <t>Организация отдыха детей и молодежи</t>
  </si>
  <si>
    <t xml:space="preserve">Реализация основных общеобразовательных программ дошкольного образования </t>
  </si>
  <si>
    <t xml:space="preserve">                к приказу  МКУ УО ШМО</t>
  </si>
  <si>
    <t xml:space="preserve">                Приложение </t>
  </si>
  <si>
    <t>Значения нормативных затрат на выполнение единицы услуги (с учетом k1, k2, k3*), руб.</t>
  </si>
  <si>
    <t>Значения нормативных затрат на оказание муниципальных услуг (выполнение работ), оказываемых муниципальными учреждениями, в отношении которых муниципальное казенное учреждение «Управление образования Шарыповского муниципального округа» осуществляет функции и полномочия учредителя, на 2025 год</t>
  </si>
  <si>
    <t xml:space="preserve">                от 28.12.2024        №117-од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</si>
</sst>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Border="1"/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/>
    <xf numFmtId="0" fontId="4" fillId="2" borderId="3" xfId="0" applyFont="1" applyFill="1" applyBorder="1" applyAlignment="1">
      <alignment horizontal="center" vertical="top" wrapText="1"/>
    </xf>
    <xf numFmtId="3" fontId="5" fillId="3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4" fillId="2" borderId="5" xfId="0" applyFont="1" applyFill="1" applyBorder="1" applyAlignment="1">
      <alignment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3" fillId="0" borderId="2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0" fontId="2" fillId="2" borderId="5" xfId="0" applyFont="1" applyFill="1" applyBorder="1" applyAlignment="1">
      <alignment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3" fillId="3" borderId="5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 vertical="center"/>
    </xf>
    <xf numFmtId="3" fontId="1" fillId="3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zoomScale="86" zoomScaleNormal="86" workbookViewId="0">
      <selection activeCell="F3" sqref="F3:G3"/>
    </sheetView>
  </sheetViews>
  <sheetFormatPr defaultRowHeight="15" x14ac:dyDescent="0.25"/>
  <cols>
    <col min="1" max="1" width="6.140625" customWidth="1"/>
    <col min="2" max="2" width="33.85546875" customWidth="1"/>
    <col min="3" max="3" width="28.140625" customWidth="1"/>
    <col min="4" max="4" width="12.140625" customWidth="1"/>
    <col min="5" max="5" width="11.85546875" customWidth="1"/>
    <col min="6" max="6" width="19" customWidth="1"/>
    <col min="7" max="7" width="20.42578125" customWidth="1"/>
    <col min="8" max="8" width="15.42578125" customWidth="1"/>
    <col min="9" max="9" width="13.5703125" customWidth="1"/>
    <col min="10" max="10" width="11" customWidth="1"/>
  </cols>
  <sheetData>
    <row r="1" spans="1:9" ht="15.75" x14ac:dyDescent="0.25">
      <c r="A1" s="3"/>
      <c r="B1" s="49"/>
      <c r="C1" s="49"/>
      <c r="D1" s="16"/>
      <c r="F1" s="52" t="s">
        <v>37</v>
      </c>
      <c r="G1" s="52"/>
    </row>
    <row r="2" spans="1:9" ht="15.75" x14ac:dyDescent="0.25">
      <c r="A2" s="3"/>
      <c r="B2" s="17"/>
      <c r="C2" s="17"/>
      <c r="D2" s="16"/>
      <c r="E2" s="18"/>
      <c r="F2" s="52" t="s">
        <v>36</v>
      </c>
      <c r="G2" s="52"/>
    </row>
    <row r="3" spans="1:9" ht="15.75" x14ac:dyDescent="0.25">
      <c r="A3" s="3"/>
      <c r="B3" s="16"/>
      <c r="C3" s="16"/>
      <c r="D3" s="16"/>
      <c r="E3" s="19" t="s">
        <v>21</v>
      </c>
      <c r="F3" s="52" t="s">
        <v>40</v>
      </c>
      <c r="G3" s="52"/>
    </row>
    <row r="4" spans="1:9" ht="9.75" customHeight="1" x14ac:dyDescent="0.25">
      <c r="A4" s="3"/>
      <c r="B4" s="16"/>
      <c r="C4" s="16"/>
      <c r="D4" s="16"/>
      <c r="E4" s="16"/>
      <c r="F4" s="16"/>
      <c r="G4" s="16"/>
    </row>
    <row r="5" spans="1:9" ht="61.5" customHeight="1" x14ac:dyDescent="0.25">
      <c r="A5" s="3"/>
      <c r="B5" s="50" t="s">
        <v>39</v>
      </c>
      <c r="C5" s="50"/>
      <c r="D5" s="50"/>
      <c r="E5" s="50"/>
      <c r="F5" s="50"/>
      <c r="G5" s="50"/>
    </row>
    <row r="6" spans="1:9" ht="14.25" customHeight="1" x14ac:dyDescent="0.25">
      <c r="A6" s="51"/>
      <c r="B6" s="51"/>
      <c r="C6" s="51"/>
      <c r="D6" s="51"/>
      <c r="E6" s="51"/>
      <c r="F6" s="51"/>
      <c r="G6" s="51"/>
    </row>
    <row r="7" spans="1:9" ht="6" customHeight="1" x14ac:dyDescent="0.25">
      <c r="A7" s="47" t="s">
        <v>0</v>
      </c>
      <c r="B7" s="48" t="s">
        <v>1</v>
      </c>
      <c r="C7" s="46" t="s">
        <v>2</v>
      </c>
      <c r="D7" s="46" t="s">
        <v>5</v>
      </c>
      <c r="E7" s="46" t="s">
        <v>3</v>
      </c>
      <c r="F7" s="46" t="s">
        <v>38</v>
      </c>
      <c r="G7" s="46" t="s">
        <v>15</v>
      </c>
    </row>
    <row r="8" spans="1:9" ht="15" hidden="1" customHeight="1" x14ac:dyDescent="0.25">
      <c r="A8" s="47"/>
      <c r="B8" s="48"/>
      <c r="C8" s="46"/>
      <c r="D8" s="46"/>
      <c r="E8" s="46"/>
      <c r="F8" s="46"/>
      <c r="G8" s="46"/>
    </row>
    <row r="9" spans="1:9" ht="117" customHeight="1" x14ac:dyDescent="0.25">
      <c r="A9" s="47"/>
      <c r="B9" s="48"/>
      <c r="C9" s="46"/>
      <c r="D9" s="46"/>
      <c r="E9" s="46"/>
      <c r="F9" s="46"/>
      <c r="G9" s="46"/>
    </row>
    <row r="10" spans="1:9" ht="60" customHeight="1" x14ac:dyDescent="0.25">
      <c r="A10" s="36">
        <v>1</v>
      </c>
      <c r="B10" s="34" t="s">
        <v>4</v>
      </c>
      <c r="C10" s="4" t="s">
        <v>22</v>
      </c>
      <c r="D10" s="5" t="s">
        <v>6</v>
      </c>
      <c r="E10" s="6">
        <v>16</v>
      </c>
      <c r="F10" s="6">
        <f>G10/E10</f>
        <v>276645.55691056937</v>
      </c>
      <c r="G10" s="31">
        <v>4426328.91056911</v>
      </c>
    </row>
    <row r="11" spans="1:9" ht="60" customHeight="1" x14ac:dyDescent="0.25">
      <c r="A11" s="37"/>
      <c r="B11" s="45"/>
      <c r="C11" s="4" t="s">
        <v>23</v>
      </c>
      <c r="D11" s="5" t="s">
        <v>6</v>
      </c>
      <c r="E11" s="6">
        <v>132</v>
      </c>
      <c r="F11" s="6">
        <f t="shared" ref="F11:F82" si="0">G11/E11</f>
        <v>276645.55691056896</v>
      </c>
      <c r="G11" s="31">
        <v>36517213.512195103</v>
      </c>
    </row>
    <row r="12" spans="1:9" ht="63" customHeight="1" x14ac:dyDescent="0.25">
      <c r="A12" s="37"/>
      <c r="B12" s="45"/>
      <c r="C12" s="4" t="s">
        <v>24</v>
      </c>
      <c r="D12" s="5" t="s">
        <v>6</v>
      </c>
      <c r="E12" s="6">
        <v>98</v>
      </c>
      <c r="F12" s="6">
        <f t="shared" si="0"/>
        <v>276645.55691056908</v>
      </c>
      <c r="G12" s="31">
        <v>27111264.577235769</v>
      </c>
      <c r="I12" s="1"/>
    </row>
    <row r="13" spans="1:9" ht="45" customHeight="1" x14ac:dyDescent="0.25">
      <c r="A13" s="37"/>
      <c r="B13" s="45"/>
      <c r="C13" s="4" t="s">
        <v>29</v>
      </c>
      <c r="D13" s="5" t="s">
        <v>7</v>
      </c>
      <c r="E13" s="6">
        <v>45360</v>
      </c>
      <c r="F13" s="6">
        <f t="shared" si="0"/>
        <v>30.942173721340389</v>
      </c>
      <c r="G13" s="31">
        <v>1403537</v>
      </c>
    </row>
    <row r="14" spans="1:9" ht="26.25" customHeight="1" x14ac:dyDescent="0.25">
      <c r="A14" s="37"/>
      <c r="B14" s="45"/>
      <c r="C14" s="4" t="s">
        <v>18</v>
      </c>
      <c r="D14" s="5" t="s">
        <v>6</v>
      </c>
      <c r="E14" s="6">
        <v>156</v>
      </c>
      <c r="F14" s="6">
        <f t="shared" si="0"/>
        <v>21111.26923076923</v>
      </c>
      <c r="G14" s="31">
        <v>3293358</v>
      </c>
    </row>
    <row r="15" spans="1:9" ht="33.75" customHeight="1" x14ac:dyDescent="0.25">
      <c r="A15" s="37"/>
      <c r="B15" s="45"/>
      <c r="C15" s="4" t="s">
        <v>34</v>
      </c>
      <c r="D15" s="5" t="s">
        <v>6</v>
      </c>
      <c r="E15" s="6">
        <v>99</v>
      </c>
      <c r="F15" s="6">
        <f t="shared" si="0"/>
        <v>4971.060606060606</v>
      </c>
      <c r="G15" s="31">
        <v>492135</v>
      </c>
    </row>
    <row r="16" spans="1:9" ht="61.5" customHeight="1" x14ac:dyDescent="0.25">
      <c r="A16" s="37"/>
      <c r="B16" s="45"/>
      <c r="C16" s="4" t="s">
        <v>16</v>
      </c>
      <c r="D16" s="5" t="s">
        <v>17</v>
      </c>
      <c r="E16" s="6">
        <v>3</v>
      </c>
      <c r="F16" s="6">
        <f t="shared" si="0"/>
        <v>249563</v>
      </c>
      <c r="G16" s="31">
        <v>748689</v>
      </c>
    </row>
    <row r="17" spans="1:9" ht="23.25" customHeight="1" x14ac:dyDescent="0.25">
      <c r="A17" s="7"/>
      <c r="B17" s="22" t="s">
        <v>8</v>
      </c>
      <c r="C17" s="22"/>
      <c r="D17" s="22"/>
      <c r="E17" s="22"/>
      <c r="F17" s="6"/>
      <c r="G17" s="32">
        <f>SUM(G10:G16)</f>
        <v>73992525.999999985</v>
      </c>
    </row>
    <row r="18" spans="1:9" ht="59.25" customHeight="1" x14ac:dyDescent="0.25">
      <c r="A18" s="36">
        <v>2</v>
      </c>
      <c r="B18" s="34" t="s">
        <v>25</v>
      </c>
      <c r="C18" s="4" t="s">
        <v>22</v>
      </c>
      <c r="D18" s="5" t="s">
        <v>6</v>
      </c>
      <c r="E18" s="6">
        <v>15</v>
      </c>
      <c r="F18" s="6">
        <f t="shared" si="0"/>
        <v>321216.15116279072</v>
      </c>
      <c r="G18" s="31">
        <v>4818242.2674418604</v>
      </c>
    </row>
    <row r="19" spans="1:9" ht="57.75" customHeight="1" x14ac:dyDescent="0.25">
      <c r="A19" s="37"/>
      <c r="B19" s="45"/>
      <c r="C19" s="4" t="s">
        <v>23</v>
      </c>
      <c r="D19" s="5" t="s">
        <v>6</v>
      </c>
      <c r="E19" s="6">
        <v>97</v>
      </c>
      <c r="F19" s="6">
        <f t="shared" si="0"/>
        <v>321216.15116279072</v>
      </c>
      <c r="G19" s="31">
        <v>31157966.662790701</v>
      </c>
    </row>
    <row r="20" spans="1:9" ht="64.5" customHeight="1" x14ac:dyDescent="0.25">
      <c r="A20" s="37"/>
      <c r="B20" s="45"/>
      <c r="C20" s="4" t="s">
        <v>24</v>
      </c>
      <c r="D20" s="5" t="s">
        <v>6</v>
      </c>
      <c r="E20" s="6">
        <v>60</v>
      </c>
      <c r="F20" s="6">
        <f t="shared" si="0"/>
        <v>321216.15116279072</v>
      </c>
      <c r="G20" s="31">
        <v>19272969.069767442</v>
      </c>
    </row>
    <row r="21" spans="1:9" ht="47.25" customHeight="1" x14ac:dyDescent="0.25">
      <c r="A21" s="37"/>
      <c r="B21" s="45"/>
      <c r="C21" s="4" t="s">
        <v>29</v>
      </c>
      <c r="D21" s="5" t="s">
        <v>7</v>
      </c>
      <c r="E21" s="6">
        <v>18954</v>
      </c>
      <c r="F21" s="6">
        <f t="shared" si="0"/>
        <v>54.321515247441177</v>
      </c>
      <c r="G21" s="31">
        <v>1029610</v>
      </c>
    </row>
    <row r="22" spans="1:9" ht="62.25" customHeight="1" x14ac:dyDescent="0.25">
      <c r="A22" s="37"/>
      <c r="B22" s="45"/>
      <c r="C22" s="4" t="s">
        <v>35</v>
      </c>
      <c r="D22" s="5" t="s">
        <v>6</v>
      </c>
      <c r="E22" s="6">
        <v>33</v>
      </c>
      <c r="F22" s="6">
        <f t="shared" si="0"/>
        <v>166478.09090909091</v>
      </c>
      <c r="G22" s="31">
        <v>5493777</v>
      </c>
    </row>
    <row r="23" spans="1:9" ht="27" customHeight="1" x14ac:dyDescent="0.25">
      <c r="A23" s="37"/>
      <c r="B23" s="45"/>
      <c r="C23" s="4" t="s">
        <v>9</v>
      </c>
      <c r="D23" s="5" t="s">
        <v>6</v>
      </c>
      <c r="E23" s="6">
        <v>33</v>
      </c>
      <c r="F23" s="6">
        <f t="shared" si="0"/>
        <v>385582.39393939392</v>
      </c>
      <c r="G23" s="31">
        <v>12724219</v>
      </c>
      <c r="I23" s="1"/>
    </row>
    <row r="24" spans="1:9" ht="27" customHeight="1" x14ac:dyDescent="0.25">
      <c r="A24" s="37"/>
      <c r="B24" s="27"/>
      <c r="C24" s="4" t="s">
        <v>18</v>
      </c>
      <c r="D24" s="5" t="s">
        <v>6</v>
      </c>
      <c r="E24" s="6">
        <v>167</v>
      </c>
      <c r="F24" s="6">
        <f t="shared" si="0"/>
        <v>8996.0778443113777</v>
      </c>
      <c r="G24" s="31">
        <v>1502345</v>
      </c>
      <c r="I24" s="1"/>
    </row>
    <row r="25" spans="1:9" ht="32.25" customHeight="1" x14ac:dyDescent="0.25">
      <c r="A25" s="37"/>
      <c r="B25" s="27"/>
      <c r="C25" s="4" t="s">
        <v>34</v>
      </c>
      <c r="D25" s="5" t="s">
        <v>6</v>
      </c>
      <c r="E25" s="6">
        <v>72</v>
      </c>
      <c r="F25" s="6">
        <f t="shared" si="0"/>
        <v>4743.833333333333</v>
      </c>
      <c r="G25" s="31">
        <v>341556</v>
      </c>
      <c r="I25" s="1"/>
    </row>
    <row r="26" spans="1:9" ht="61.5" customHeight="1" x14ac:dyDescent="0.25">
      <c r="A26" s="38"/>
      <c r="B26" s="8"/>
      <c r="C26" s="4" t="s">
        <v>16</v>
      </c>
      <c r="D26" s="5" t="s">
        <v>17</v>
      </c>
      <c r="E26" s="6">
        <v>1</v>
      </c>
      <c r="F26" s="6">
        <f t="shared" si="0"/>
        <v>766150</v>
      </c>
      <c r="G26" s="31">
        <v>766150</v>
      </c>
    </row>
    <row r="27" spans="1:9" ht="22.5" customHeight="1" x14ac:dyDescent="0.25">
      <c r="A27" s="7"/>
      <c r="B27" s="22" t="s">
        <v>8</v>
      </c>
      <c r="C27" s="22"/>
      <c r="D27" s="22"/>
      <c r="E27" s="22"/>
      <c r="F27" s="6"/>
      <c r="G27" s="32">
        <f>SUM(G18:G26)</f>
        <v>77106835</v>
      </c>
    </row>
    <row r="28" spans="1:9" ht="61.5" customHeight="1" x14ac:dyDescent="0.25">
      <c r="A28" s="36">
        <v>3</v>
      </c>
      <c r="B28" s="39" t="s">
        <v>27</v>
      </c>
      <c r="C28" s="4" t="s">
        <v>22</v>
      </c>
      <c r="D28" s="5" t="s">
        <v>6</v>
      </c>
      <c r="E28" s="6">
        <v>8</v>
      </c>
      <c r="F28" s="6">
        <f t="shared" si="0"/>
        <v>392398.79310344829</v>
      </c>
      <c r="G28" s="31">
        <v>3139190.3448275863</v>
      </c>
    </row>
    <row r="29" spans="1:9" ht="60.75" customHeight="1" x14ac:dyDescent="0.25">
      <c r="A29" s="37"/>
      <c r="B29" s="40"/>
      <c r="C29" s="4" t="s">
        <v>23</v>
      </c>
      <c r="D29" s="5" t="s">
        <v>6</v>
      </c>
      <c r="E29" s="6">
        <v>100</v>
      </c>
      <c r="F29" s="6">
        <f t="shared" si="0"/>
        <v>392398.79310344829</v>
      </c>
      <c r="G29" s="31">
        <v>39239879.31034483</v>
      </c>
    </row>
    <row r="30" spans="1:9" ht="58.5" customHeight="1" x14ac:dyDescent="0.25">
      <c r="A30" s="37"/>
      <c r="B30" s="40"/>
      <c r="C30" s="4" t="s">
        <v>24</v>
      </c>
      <c r="D30" s="5" t="s">
        <v>6</v>
      </c>
      <c r="E30" s="6">
        <v>66</v>
      </c>
      <c r="F30" s="6">
        <f t="shared" si="0"/>
        <v>392398.79310344829</v>
      </c>
      <c r="G30" s="31">
        <v>25898320.344827589</v>
      </c>
    </row>
    <row r="31" spans="1:9" ht="45.75" customHeight="1" x14ac:dyDescent="0.25">
      <c r="A31" s="37"/>
      <c r="B31" s="40"/>
      <c r="C31" s="4" t="s">
        <v>29</v>
      </c>
      <c r="D31" s="5" t="s">
        <v>7</v>
      </c>
      <c r="E31" s="6">
        <v>21348</v>
      </c>
      <c r="F31" s="6">
        <f t="shared" si="0"/>
        <v>42.032696271313469</v>
      </c>
      <c r="G31" s="31">
        <v>897314</v>
      </c>
    </row>
    <row r="32" spans="1:9" ht="58.5" customHeight="1" x14ac:dyDescent="0.25">
      <c r="A32" s="37"/>
      <c r="B32" s="40"/>
      <c r="C32" s="4" t="s">
        <v>35</v>
      </c>
      <c r="D32" s="5" t="s">
        <v>6</v>
      </c>
      <c r="E32" s="6">
        <v>21</v>
      </c>
      <c r="F32" s="6">
        <f t="shared" si="0"/>
        <v>124827.61904761905</v>
      </c>
      <c r="G32" s="31">
        <v>2621380</v>
      </c>
    </row>
    <row r="33" spans="1:7" ht="28.5" customHeight="1" x14ac:dyDescent="0.25">
      <c r="A33" s="37"/>
      <c r="B33" s="40"/>
      <c r="C33" s="15" t="s">
        <v>28</v>
      </c>
      <c r="D33" s="5" t="s">
        <v>6</v>
      </c>
      <c r="E33" s="6">
        <v>21</v>
      </c>
      <c r="F33" s="6">
        <f t="shared" si="0"/>
        <v>278997.57142857142</v>
      </c>
      <c r="G33" s="31">
        <v>5858949</v>
      </c>
    </row>
    <row r="34" spans="1:7" ht="30" customHeight="1" x14ac:dyDescent="0.25">
      <c r="A34" s="37"/>
      <c r="B34" s="10"/>
      <c r="C34" s="15" t="s">
        <v>18</v>
      </c>
      <c r="D34" s="5" t="s">
        <v>6</v>
      </c>
      <c r="E34" s="6">
        <v>115</v>
      </c>
      <c r="F34" s="6">
        <f t="shared" si="0"/>
        <v>14564.91304347826</v>
      </c>
      <c r="G34" s="31">
        <v>1674965</v>
      </c>
    </row>
    <row r="35" spans="1:7" ht="32.25" customHeight="1" x14ac:dyDescent="0.25">
      <c r="A35" s="37"/>
      <c r="B35" s="28"/>
      <c r="C35" s="4" t="s">
        <v>34</v>
      </c>
      <c r="D35" s="5" t="s">
        <v>6</v>
      </c>
      <c r="E35" s="6">
        <v>98</v>
      </c>
      <c r="F35" s="6">
        <f t="shared" si="0"/>
        <v>5334.0816326530612</v>
      </c>
      <c r="G35" s="31">
        <v>522740</v>
      </c>
    </row>
    <row r="36" spans="1:7" ht="59.25" customHeight="1" x14ac:dyDescent="0.25">
      <c r="A36" s="38"/>
      <c r="B36" s="10"/>
      <c r="C36" s="4" t="s">
        <v>16</v>
      </c>
      <c r="D36" s="5" t="s">
        <v>17</v>
      </c>
      <c r="E36" s="6">
        <v>5</v>
      </c>
      <c r="F36" s="6">
        <f t="shared" si="0"/>
        <v>584557</v>
      </c>
      <c r="G36" s="31">
        <v>2922785</v>
      </c>
    </row>
    <row r="37" spans="1:7" ht="27" customHeight="1" x14ac:dyDescent="0.25">
      <c r="A37" s="7"/>
      <c r="B37" s="22" t="s">
        <v>8</v>
      </c>
      <c r="C37" s="7"/>
      <c r="D37" s="7"/>
      <c r="E37" s="7"/>
      <c r="F37" s="6"/>
      <c r="G37" s="32">
        <f>SUM(G28:G36)</f>
        <v>82775523</v>
      </c>
    </row>
    <row r="38" spans="1:7" ht="60" x14ac:dyDescent="0.25">
      <c r="A38" s="36">
        <v>4</v>
      </c>
      <c r="B38" s="41" t="s">
        <v>31</v>
      </c>
      <c r="C38" s="4" t="s">
        <v>22</v>
      </c>
      <c r="D38" s="5" t="s">
        <v>6</v>
      </c>
      <c r="E38" s="6">
        <v>19</v>
      </c>
      <c r="F38" s="6">
        <f t="shared" si="0"/>
        <v>317724.74898785423</v>
      </c>
      <c r="G38" s="31">
        <v>6036770.2307692301</v>
      </c>
    </row>
    <row r="39" spans="1:7" ht="60" x14ac:dyDescent="0.25">
      <c r="A39" s="37"/>
      <c r="B39" s="42"/>
      <c r="C39" s="4" t="s">
        <v>23</v>
      </c>
      <c r="D39" s="5" t="s">
        <v>6</v>
      </c>
      <c r="E39" s="6">
        <v>147</v>
      </c>
      <c r="F39" s="6">
        <f t="shared" si="0"/>
        <v>317724.74898785423</v>
      </c>
      <c r="G39" s="31">
        <v>46705538.101214573</v>
      </c>
    </row>
    <row r="40" spans="1:7" ht="60" customHeight="1" x14ac:dyDescent="0.25">
      <c r="A40" s="37"/>
      <c r="B40" s="42"/>
      <c r="C40" s="4" t="s">
        <v>24</v>
      </c>
      <c r="D40" s="5" t="s">
        <v>6</v>
      </c>
      <c r="E40" s="6">
        <v>81</v>
      </c>
      <c r="F40" s="6">
        <f t="shared" si="0"/>
        <v>317724.74898785423</v>
      </c>
      <c r="G40" s="31">
        <v>25735704.668016192</v>
      </c>
    </row>
    <row r="41" spans="1:7" ht="54.75" customHeight="1" x14ac:dyDescent="0.25">
      <c r="A41" s="37"/>
      <c r="B41" s="42"/>
      <c r="C41" s="4" t="s">
        <v>29</v>
      </c>
      <c r="D41" s="5" t="s">
        <v>7</v>
      </c>
      <c r="E41" s="6">
        <v>27900</v>
      </c>
      <c r="F41" s="6">
        <f t="shared" si="0"/>
        <v>49.479641577060931</v>
      </c>
      <c r="G41" s="31">
        <v>1380482</v>
      </c>
    </row>
    <row r="42" spans="1:7" ht="60" customHeight="1" x14ac:dyDescent="0.25">
      <c r="A42" s="37"/>
      <c r="B42" s="42"/>
      <c r="C42" s="4" t="s">
        <v>35</v>
      </c>
      <c r="D42" s="5" t="s">
        <v>6</v>
      </c>
      <c r="E42" s="6">
        <v>59</v>
      </c>
      <c r="F42" s="6">
        <f t="shared" si="0"/>
        <v>94433.779661016946</v>
      </c>
      <c r="G42" s="31">
        <v>5571593</v>
      </c>
    </row>
    <row r="43" spans="1:7" ht="25.5" customHeight="1" x14ac:dyDescent="0.25">
      <c r="A43" s="37"/>
      <c r="B43" s="42"/>
      <c r="C43" s="15" t="s">
        <v>28</v>
      </c>
      <c r="D43" s="5" t="s">
        <v>6</v>
      </c>
      <c r="E43" s="6">
        <v>59</v>
      </c>
      <c r="F43" s="6">
        <f t="shared" si="0"/>
        <v>189474.72881355931</v>
      </c>
      <c r="G43" s="31">
        <v>11179009</v>
      </c>
    </row>
    <row r="44" spans="1:7" ht="27" customHeight="1" x14ac:dyDescent="0.25">
      <c r="A44" s="37"/>
      <c r="B44" s="11"/>
      <c r="C44" s="15" t="s">
        <v>18</v>
      </c>
      <c r="D44" s="5" t="s">
        <v>6</v>
      </c>
      <c r="E44" s="6">
        <v>187</v>
      </c>
      <c r="F44" s="6">
        <f t="shared" si="0"/>
        <v>8052.7647058823532</v>
      </c>
      <c r="G44" s="31">
        <v>1505867</v>
      </c>
    </row>
    <row r="45" spans="1:7" ht="27" customHeight="1" x14ac:dyDescent="0.25">
      <c r="A45" s="37"/>
      <c r="B45" s="29"/>
      <c r="C45" s="4" t="s">
        <v>34</v>
      </c>
      <c r="D45" s="5" t="s">
        <v>6</v>
      </c>
      <c r="E45" s="6">
        <v>122</v>
      </c>
      <c r="F45" s="6">
        <f t="shared" si="0"/>
        <v>5067.4508196721308</v>
      </c>
      <c r="G45" s="31">
        <v>618229</v>
      </c>
    </row>
    <row r="46" spans="1:7" ht="60.75" customHeight="1" x14ac:dyDescent="0.25">
      <c r="A46" s="38"/>
      <c r="B46" s="11"/>
      <c r="C46" s="4" t="s">
        <v>16</v>
      </c>
      <c r="D46" s="5" t="s">
        <v>17</v>
      </c>
      <c r="E46" s="6">
        <v>3</v>
      </c>
      <c r="F46" s="6">
        <f t="shared" si="0"/>
        <v>726521.66666666663</v>
      </c>
      <c r="G46" s="31">
        <v>2179565</v>
      </c>
    </row>
    <row r="47" spans="1:7" ht="27.75" customHeight="1" x14ac:dyDescent="0.25">
      <c r="A47" s="7"/>
      <c r="B47" s="22" t="s">
        <v>8</v>
      </c>
      <c r="C47" s="22"/>
      <c r="D47" s="22"/>
      <c r="E47" s="22"/>
      <c r="F47" s="6"/>
      <c r="G47" s="32">
        <f>SUM(G38:G46)</f>
        <v>100912758</v>
      </c>
    </row>
    <row r="48" spans="1:7" ht="60" customHeight="1" x14ac:dyDescent="0.25">
      <c r="A48" s="36">
        <v>5</v>
      </c>
      <c r="B48" s="43" t="s">
        <v>30</v>
      </c>
      <c r="C48" s="4" t="s">
        <v>22</v>
      </c>
      <c r="D48" s="5" t="s">
        <v>6</v>
      </c>
      <c r="E48" s="6">
        <v>19</v>
      </c>
      <c r="F48" s="6">
        <f t="shared" si="0"/>
        <v>226383.74162679425</v>
      </c>
      <c r="G48" s="31">
        <v>4301291.0909090908</v>
      </c>
    </row>
    <row r="49" spans="1:7" ht="58.5" customHeight="1" x14ac:dyDescent="0.25">
      <c r="A49" s="37"/>
      <c r="B49" s="44"/>
      <c r="C49" s="4" t="s">
        <v>23</v>
      </c>
      <c r="D49" s="5" t="s">
        <v>6</v>
      </c>
      <c r="E49" s="6">
        <v>111</v>
      </c>
      <c r="F49" s="6">
        <f t="shared" si="0"/>
        <v>226383.74162679425</v>
      </c>
      <c r="G49" s="31">
        <v>25128595.320574161</v>
      </c>
    </row>
    <row r="50" spans="1:7" ht="60" customHeight="1" x14ac:dyDescent="0.25">
      <c r="A50" s="37"/>
      <c r="B50" s="44"/>
      <c r="C50" s="4" t="s">
        <v>24</v>
      </c>
      <c r="D50" s="5" t="s">
        <v>6</v>
      </c>
      <c r="E50" s="6">
        <v>79</v>
      </c>
      <c r="F50" s="6">
        <f t="shared" si="0"/>
        <v>226383.74162679425</v>
      </c>
      <c r="G50" s="31">
        <v>17884315.588516746</v>
      </c>
    </row>
    <row r="51" spans="1:7" ht="60" customHeight="1" x14ac:dyDescent="0.25">
      <c r="A51" s="37"/>
      <c r="B51" s="44"/>
      <c r="C51" s="4" t="s">
        <v>29</v>
      </c>
      <c r="D51" s="5" t="s">
        <v>7</v>
      </c>
      <c r="E51" s="6">
        <v>22104</v>
      </c>
      <c r="F51" s="6">
        <f t="shared" si="0"/>
        <v>56.468783930510313</v>
      </c>
      <c r="G51" s="31">
        <v>1248186</v>
      </c>
    </row>
    <row r="52" spans="1:7" ht="60" customHeight="1" x14ac:dyDescent="0.25">
      <c r="A52" s="37"/>
      <c r="B52" s="44"/>
      <c r="C52" s="4" t="s">
        <v>35</v>
      </c>
      <c r="D52" s="5" t="s">
        <v>6</v>
      </c>
      <c r="E52" s="6">
        <v>38</v>
      </c>
      <c r="F52" s="6">
        <f t="shared" si="0"/>
        <v>99910.81578947368</v>
      </c>
      <c r="G52" s="31">
        <v>3796611</v>
      </c>
    </row>
    <row r="53" spans="1:7" ht="27" customHeight="1" x14ac:dyDescent="0.25">
      <c r="A53" s="37"/>
      <c r="B53" s="44"/>
      <c r="C53" s="15" t="s">
        <v>28</v>
      </c>
      <c r="D53" s="5" t="s">
        <v>6</v>
      </c>
      <c r="E53" s="6">
        <v>38</v>
      </c>
      <c r="F53" s="6">
        <f t="shared" si="0"/>
        <v>224116.92105263157</v>
      </c>
      <c r="G53" s="31">
        <v>8516443</v>
      </c>
    </row>
    <row r="54" spans="1:7" ht="34.5" customHeight="1" x14ac:dyDescent="0.25">
      <c r="A54" s="37"/>
      <c r="B54" s="11"/>
      <c r="C54" s="15" t="s">
        <v>18</v>
      </c>
      <c r="D54" s="5" t="s">
        <v>6</v>
      </c>
      <c r="E54" s="6">
        <v>179</v>
      </c>
      <c r="F54" s="6">
        <f t="shared" si="0"/>
        <v>13204.983240223464</v>
      </c>
      <c r="G54" s="31">
        <v>2363692</v>
      </c>
    </row>
    <row r="55" spans="1:7" ht="34.5" customHeight="1" x14ac:dyDescent="0.25">
      <c r="A55" s="37"/>
      <c r="B55" s="29"/>
      <c r="C55" s="4" t="s">
        <v>34</v>
      </c>
      <c r="D55" s="5" t="s">
        <v>6</v>
      </c>
      <c r="E55" s="6">
        <v>95</v>
      </c>
      <c r="F55" s="6">
        <f t="shared" si="0"/>
        <v>5115.9368421052632</v>
      </c>
      <c r="G55" s="31">
        <v>486014</v>
      </c>
    </row>
    <row r="56" spans="1:7" ht="60" customHeight="1" x14ac:dyDescent="0.25">
      <c r="A56" s="38"/>
      <c r="B56" s="11"/>
      <c r="C56" s="4" t="s">
        <v>16</v>
      </c>
      <c r="D56" s="5" t="s">
        <v>17</v>
      </c>
      <c r="E56" s="6">
        <v>4</v>
      </c>
      <c r="F56" s="6">
        <f t="shared" si="0"/>
        <v>982499.5</v>
      </c>
      <c r="G56" s="31">
        <v>3929998</v>
      </c>
    </row>
    <row r="57" spans="1:7" ht="21.75" customHeight="1" x14ac:dyDescent="0.25">
      <c r="A57" s="7"/>
      <c r="B57" s="22" t="s">
        <v>8</v>
      </c>
      <c r="C57" s="7"/>
      <c r="D57" s="7"/>
      <c r="E57" s="7"/>
      <c r="F57" s="6"/>
      <c r="G57" s="32">
        <f>SUM(G48:G56)</f>
        <v>67655146</v>
      </c>
    </row>
    <row r="58" spans="1:7" ht="60" x14ac:dyDescent="0.25">
      <c r="A58" s="36">
        <v>6</v>
      </c>
      <c r="B58" s="39" t="s">
        <v>10</v>
      </c>
      <c r="C58" s="4" t="s">
        <v>26</v>
      </c>
      <c r="D58" s="5" t="s">
        <v>6</v>
      </c>
      <c r="E58" s="6">
        <v>21</v>
      </c>
      <c r="F58" s="6">
        <f t="shared" si="0"/>
        <v>161617.95886889461</v>
      </c>
      <c r="G58" s="31">
        <v>3393977.1362467869</v>
      </c>
    </row>
    <row r="59" spans="1:7" ht="60" x14ac:dyDescent="0.25">
      <c r="A59" s="37"/>
      <c r="B59" s="40"/>
      <c r="C59" s="4" t="s">
        <v>23</v>
      </c>
      <c r="D59" s="5" t="s">
        <v>6</v>
      </c>
      <c r="E59" s="6">
        <v>209</v>
      </c>
      <c r="F59" s="6">
        <f t="shared" si="0"/>
        <v>161617.95886889461</v>
      </c>
      <c r="G59" s="31">
        <v>33778153.403598972</v>
      </c>
    </row>
    <row r="60" spans="1:7" ht="62.25" customHeight="1" x14ac:dyDescent="0.25">
      <c r="A60" s="37"/>
      <c r="B60" s="40"/>
      <c r="C60" s="4" t="s">
        <v>24</v>
      </c>
      <c r="D60" s="5" t="s">
        <v>6</v>
      </c>
      <c r="E60" s="6">
        <v>159</v>
      </c>
      <c r="F60" s="6">
        <f t="shared" si="0"/>
        <v>161617.95886889461</v>
      </c>
      <c r="G60" s="31">
        <v>25697255.460154243</v>
      </c>
    </row>
    <row r="61" spans="1:7" ht="62.25" customHeight="1" x14ac:dyDescent="0.25">
      <c r="A61" s="37"/>
      <c r="B61" s="40"/>
      <c r="C61" s="4" t="s">
        <v>29</v>
      </c>
      <c r="D61" s="5" t="s">
        <v>7</v>
      </c>
      <c r="E61" s="6">
        <v>50580</v>
      </c>
      <c r="F61" s="6">
        <f t="shared" si="0"/>
        <v>33.775148279952553</v>
      </c>
      <c r="G61" s="31">
        <v>1708347</v>
      </c>
    </row>
    <row r="62" spans="1:7" ht="62.25" customHeight="1" x14ac:dyDescent="0.25">
      <c r="A62" s="37"/>
      <c r="B62" s="40"/>
      <c r="C62" s="4" t="s">
        <v>35</v>
      </c>
      <c r="D62" s="5" t="s">
        <v>6</v>
      </c>
      <c r="E62" s="6">
        <v>14</v>
      </c>
      <c r="F62" s="6">
        <f t="shared" si="0"/>
        <v>94579.21428571429</v>
      </c>
      <c r="G62" s="31">
        <v>1324109</v>
      </c>
    </row>
    <row r="63" spans="1:7" ht="23.25" customHeight="1" x14ac:dyDescent="0.25">
      <c r="A63" s="37"/>
      <c r="B63" s="40"/>
      <c r="C63" s="15" t="s">
        <v>9</v>
      </c>
      <c r="D63" s="5" t="s">
        <v>6</v>
      </c>
      <c r="E63" s="9">
        <v>14</v>
      </c>
      <c r="F63" s="6">
        <f>G63/E63</f>
        <v>247756.28571428571</v>
      </c>
      <c r="G63" s="31">
        <v>3468588</v>
      </c>
    </row>
    <row r="64" spans="1:7" ht="24" customHeight="1" x14ac:dyDescent="0.25">
      <c r="A64" s="37"/>
      <c r="B64" s="40"/>
      <c r="C64" s="15" t="s">
        <v>18</v>
      </c>
      <c r="D64" s="5" t="s">
        <v>6</v>
      </c>
      <c r="E64" s="6">
        <v>235</v>
      </c>
      <c r="F64" s="6">
        <f t="shared" si="0"/>
        <v>9797.0893617021284</v>
      </c>
      <c r="G64" s="31">
        <v>2302316</v>
      </c>
    </row>
    <row r="65" spans="1:7" ht="39.75" customHeight="1" x14ac:dyDescent="0.25">
      <c r="A65" s="37"/>
      <c r="B65" s="28"/>
      <c r="C65" s="4" t="s">
        <v>34</v>
      </c>
      <c r="D65" s="5" t="s">
        <v>6</v>
      </c>
      <c r="E65" s="6">
        <v>143</v>
      </c>
      <c r="F65" s="6">
        <f t="shared" si="0"/>
        <v>4721.363636363636</v>
      </c>
      <c r="G65" s="31">
        <v>675155</v>
      </c>
    </row>
    <row r="66" spans="1:7" ht="43.5" customHeight="1" x14ac:dyDescent="0.25">
      <c r="A66" s="38"/>
      <c r="B66" s="10"/>
      <c r="C66" s="4" t="s">
        <v>16</v>
      </c>
      <c r="D66" s="5" t="s">
        <v>17</v>
      </c>
      <c r="E66" s="9">
        <v>4</v>
      </c>
      <c r="F66" s="6">
        <f t="shared" si="0"/>
        <v>1158820.25</v>
      </c>
      <c r="G66" s="31">
        <v>4635281</v>
      </c>
    </row>
    <row r="67" spans="1:7" ht="23.25" customHeight="1" x14ac:dyDescent="0.25">
      <c r="A67" s="7"/>
      <c r="B67" s="22" t="s">
        <v>8</v>
      </c>
      <c r="C67" s="22"/>
      <c r="D67" s="22"/>
      <c r="E67" s="22"/>
      <c r="F67" s="6"/>
      <c r="G67" s="32">
        <f>SUM(G58:G66)</f>
        <v>76983182</v>
      </c>
    </row>
    <row r="68" spans="1:7" ht="60" x14ac:dyDescent="0.25">
      <c r="A68" s="36">
        <v>7</v>
      </c>
      <c r="B68" s="39" t="s">
        <v>11</v>
      </c>
      <c r="C68" s="4" t="s">
        <v>22</v>
      </c>
      <c r="D68" s="5" t="s">
        <v>6</v>
      </c>
      <c r="E68" s="6">
        <v>1</v>
      </c>
      <c r="F68" s="6">
        <f t="shared" si="0"/>
        <v>509990.13953488372</v>
      </c>
      <c r="G68" s="31">
        <v>509990.13953488372</v>
      </c>
    </row>
    <row r="69" spans="1:7" ht="61.5" customHeight="1" x14ac:dyDescent="0.25">
      <c r="A69" s="37"/>
      <c r="B69" s="40"/>
      <c r="C69" s="4" t="s">
        <v>23</v>
      </c>
      <c r="D69" s="5" t="s">
        <v>6</v>
      </c>
      <c r="E69" s="6">
        <v>29</v>
      </c>
      <c r="F69" s="6">
        <f t="shared" si="0"/>
        <v>509990.13953488372</v>
      </c>
      <c r="G69" s="31">
        <v>14789714.046511628</v>
      </c>
    </row>
    <row r="70" spans="1:7" ht="58.5" customHeight="1" x14ac:dyDescent="0.25">
      <c r="A70" s="37"/>
      <c r="B70" s="40"/>
      <c r="C70" s="4" t="s">
        <v>24</v>
      </c>
      <c r="D70" s="5" t="s">
        <v>6</v>
      </c>
      <c r="E70" s="6">
        <v>13</v>
      </c>
      <c r="F70" s="6">
        <f t="shared" si="0"/>
        <v>509990.13953488372</v>
      </c>
      <c r="G70" s="31">
        <v>6629871.8139534881</v>
      </c>
    </row>
    <row r="71" spans="1:7" ht="25.5" customHeight="1" x14ac:dyDescent="0.25">
      <c r="A71" s="37"/>
      <c r="B71" s="40"/>
      <c r="C71" s="15" t="s">
        <v>18</v>
      </c>
      <c r="D71" s="5" t="s">
        <v>6</v>
      </c>
      <c r="E71" s="6">
        <v>41</v>
      </c>
      <c r="F71" s="6">
        <f t="shared" si="0"/>
        <v>5272.1219512195121</v>
      </c>
      <c r="G71" s="31">
        <v>216157</v>
      </c>
    </row>
    <row r="72" spans="1:7" ht="54" customHeight="1" x14ac:dyDescent="0.25">
      <c r="A72" s="37"/>
      <c r="B72" s="40"/>
      <c r="C72" s="4" t="s">
        <v>29</v>
      </c>
      <c r="D72" s="5" t="s">
        <v>7</v>
      </c>
      <c r="E72" s="6">
        <v>2988</v>
      </c>
      <c r="F72" s="6">
        <f t="shared" ref="F72:F73" si="1">G72/E72</f>
        <v>71.226238286479244</v>
      </c>
      <c r="G72" s="31">
        <v>212824</v>
      </c>
    </row>
    <row r="73" spans="1:7" ht="66" customHeight="1" x14ac:dyDescent="0.25">
      <c r="A73" s="37"/>
      <c r="B73" s="40"/>
      <c r="C73" s="4" t="s">
        <v>35</v>
      </c>
      <c r="D73" s="5" t="s">
        <v>6</v>
      </c>
      <c r="E73" s="6">
        <v>6</v>
      </c>
      <c r="F73" s="6">
        <f t="shared" si="1"/>
        <v>315648</v>
      </c>
      <c r="G73" s="31">
        <v>1893888</v>
      </c>
    </row>
    <row r="74" spans="1:7" ht="23.25" customHeight="1" x14ac:dyDescent="0.25">
      <c r="A74" s="37"/>
      <c r="B74" s="40"/>
      <c r="C74" s="15" t="s">
        <v>9</v>
      </c>
      <c r="D74" s="5" t="s">
        <v>6</v>
      </c>
      <c r="E74" s="9">
        <v>6</v>
      </c>
      <c r="F74" s="6">
        <f t="shared" si="0"/>
        <v>763637</v>
      </c>
      <c r="G74" s="31">
        <v>4581822</v>
      </c>
    </row>
    <row r="75" spans="1:7" ht="33.75" customHeight="1" x14ac:dyDescent="0.25">
      <c r="A75" s="37"/>
      <c r="B75" s="30"/>
      <c r="C75" s="4" t="s">
        <v>34</v>
      </c>
      <c r="D75" s="5" t="s">
        <v>6</v>
      </c>
      <c r="E75" s="6">
        <v>17</v>
      </c>
      <c r="F75" s="6">
        <f t="shared" ref="F75" si="2">G75/E75</f>
        <v>4932.8823529411766</v>
      </c>
      <c r="G75" s="31">
        <v>83859</v>
      </c>
    </row>
    <row r="76" spans="1:7" ht="59.25" customHeight="1" x14ac:dyDescent="0.25">
      <c r="A76" s="37"/>
      <c r="B76" s="10"/>
      <c r="C76" s="4" t="s">
        <v>16</v>
      </c>
      <c r="D76" s="5" t="s">
        <v>17</v>
      </c>
      <c r="E76" s="9">
        <v>2</v>
      </c>
      <c r="F76" s="6">
        <f t="shared" si="0"/>
        <v>708605.5</v>
      </c>
      <c r="G76" s="31">
        <v>1417211</v>
      </c>
    </row>
    <row r="77" spans="1:7" ht="28.5" customHeight="1" x14ac:dyDescent="0.25">
      <c r="A77" s="38"/>
      <c r="B77" s="22" t="s">
        <v>8</v>
      </c>
      <c r="C77" s="22"/>
      <c r="D77" s="22"/>
      <c r="E77" s="22"/>
      <c r="F77" s="6"/>
      <c r="G77" s="32">
        <f>SUM(G68:G76)</f>
        <v>30335337</v>
      </c>
    </row>
    <row r="78" spans="1:7" ht="31.5" customHeight="1" x14ac:dyDescent="0.25">
      <c r="A78" s="36">
        <v>9</v>
      </c>
      <c r="B78" s="34" t="s">
        <v>12</v>
      </c>
      <c r="C78" s="15" t="s">
        <v>28</v>
      </c>
      <c r="D78" s="12" t="s">
        <v>6</v>
      </c>
      <c r="E78" s="6">
        <v>68</v>
      </c>
      <c r="F78" s="6">
        <f t="shared" si="0"/>
        <v>166162.29411764705</v>
      </c>
      <c r="G78" s="31">
        <v>11299036</v>
      </c>
    </row>
    <row r="79" spans="1:7" ht="63" customHeight="1" x14ac:dyDescent="0.25">
      <c r="A79" s="38"/>
      <c r="B79" s="35"/>
      <c r="C79" s="4" t="s">
        <v>35</v>
      </c>
      <c r="D79" s="12" t="s">
        <v>6</v>
      </c>
      <c r="E79" s="6">
        <v>68</v>
      </c>
      <c r="F79" s="6">
        <f>G79/E79</f>
        <v>113818.16176470589</v>
      </c>
      <c r="G79" s="31">
        <v>7739635</v>
      </c>
    </row>
    <row r="80" spans="1:7" ht="18.75" customHeight="1" x14ac:dyDescent="0.25">
      <c r="A80" s="7"/>
      <c r="B80" s="23" t="s">
        <v>8</v>
      </c>
      <c r="C80" s="24"/>
      <c r="D80" s="22"/>
      <c r="E80" s="25"/>
      <c r="F80" s="6"/>
      <c r="G80" s="32">
        <f>SUM(G78:G79)</f>
        <v>19038671</v>
      </c>
    </row>
    <row r="81" spans="1:9" ht="34.5" customHeight="1" x14ac:dyDescent="0.25">
      <c r="A81" s="36">
        <v>12</v>
      </c>
      <c r="B81" s="34" t="s">
        <v>13</v>
      </c>
      <c r="C81" s="15" t="s">
        <v>28</v>
      </c>
      <c r="D81" s="12" t="s">
        <v>6</v>
      </c>
      <c r="E81" s="6">
        <v>80</v>
      </c>
      <c r="F81" s="6">
        <f t="shared" si="0"/>
        <v>167631.16250000001</v>
      </c>
      <c r="G81" s="31">
        <v>13410493</v>
      </c>
    </row>
    <row r="82" spans="1:9" ht="66.75" customHeight="1" x14ac:dyDescent="0.25">
      <c r="A82" s="38"/>
      <c r="B82" s="35"/>
      <c r="C82" s="4" t="s">
        <v>35</v>
      </c>
      <c r="D82" s="12" t="s">
        <v>6</v>
      </c>
      <c r="E82" s="6">
        <v>80</v>
      </c>
      <c r="F82" s="6">
        <f t="shared" si="0"/>
        <v>169985.08749999999</v>
      </c>
      <c r="G82" s="31">
        <v>13598807</v>
      </c>
    </row>
    <row r="83" spans="1:9" ht="24.75" customHeight="1" x14ac:dyDescent="0.25">
      <c r="A83" s="7"/>
      <c r="B83" s="23" t="s">
        <v>8</v>
      </c>
      <c r="C83" s="24"/>
      <c r="D83" s="22"/>
      <c r="E83" s="25"/>
      <c r="F83" s="6"/>
      <c r="G83" s="32">
        <f>SUM(G81:G82)</f>
        <v>27009300</v>
      </c>
    </row>
    <row r="84" spans="1:9" ht="48" customHeight="1" x14ac:dyDescent="0.25">
      <c r="A84" s="20">
        <v>14</v>
      </c>
      <c r="B84" s="21" t="s">
        <v>33</v>
      </c>
      <c r="C84" s="15" t="s">
        <v>29</v>
      </c>
      <c r="D84" s="5" t="s">
        <v>7</v>
      </c>
      <c r="E84" s="6">
        <v>180720</v>
      </c>
      <c r="F84" s="6">
        <f>G84/E84</f>
        <v>113.46936144311643</v>
      </c>
      <c r="G84" s="31">
        <v>20506183</v>
      </c>
    </row>
    <row r="85" spans="1:9" ht="35.25" customHeight="1" x14ac:dyDescent="0.25">
      <c r="A85" s="26">
        <v>15</v>
      </c>
      <c r="B85" s="21" t="s">
        <v>33</v>
      </c>
      <c r="C85" s="15" t="s">
        <v>34</v>
      </c>
      <c r="D85" s="5" t="s">
        <v>6</v>
      </c>
      <c r="E85" s="6">
        <v>480</v>
      </c>
      <c r="F85" s="6">
        <f>G85/E85</f>
        <v>19880.254166666666</v>
      </c>
      <c r="G85" s="31">
        <v>9542522</v>
      </c>
    </row>
    <row r="86" spans="1:9" ht="26.25" customHeight="1" x14ac:dyDescent="0.25">
      <c r="A86" s="7"/>
      <c r="B86" s="22" t="s">
        <v>8</v>
      </c>
      <c r="C86" s="7"/>
      <c r="D86" s="7"/>
      <c r="E86" s="6"/>
      <c r="F86" s="6"/>
      <c r="G86" s="32">
        <f>SUM(G84:G85)</f>
        <v>30048705</v>
      </c>
      <c r="H86" s="1"/>
    </row>
    <row r="87" spans="1:9" ht="28.5" customHeight="1" x14ac:dyDescent="0.25">
      <c r="A87" s="7"/>
      <c r="B87" s="22" t="s">
        <v>20</v>
      </c>
      <c r="C87" s="7"/>
      <c r="D87" s="7"/>
      <c r="E87" s="6"/>
      <c r="F87" s="6"/>
      <c r="G87" s="33">
        <f>G17+G27+G37+G47+G57+G67+G77+G80+G83+G86</f>
        <v>585857983</v>
      </c>
      <c r="H87" s="1"/>
      <c r="I87" s="1"/>
    </row>
    <row r="88" spans="1:9" ht="17.25" customHeight="1" x14ac:dyDescent="0.25">
      <c r="A88" s="13"/>
      <c r="B88" s="13"/>
      <c r="C88" s="13"/>
      <c r="D88" s="13"/>
      <c r="E88" s="13"/>
      <c r="F88" s="13"/>
      <c r="G88" s="14"/>
    </row>
    <row r="89" spans="1:9" x14ac:dyDescent="0.25">
      <c r="A89" s="13"/>
      <c r="B89" s="2" t="s">
        <v>14</v>
      </c>
      <c r="C89" s="13"/>
      <c r="D89" s="13"/>
      <c r="E89" s="13"/>
      <c r="F89" s="13"/>
      <c r="G89" s="14"/>
    </row>
    <row r="90" spans="1:9" x14ac:dyDescent="0.25">
      <c r="A90" s="13"/>
      <c r="B90" s="2" t="s">
        <v>19</v>
      </c>
      <c r="C90" s="13"/>
      <c r="D90" s="13"/>
      <c r="E90" s="13"/>
      <c r="F90" s="13"/>
      <c r="G90" s="13"/>
    </row>
    <row r="91" spans="1:9" x14ac:dyDescent="0.25">
      <c r="B91" s="2" t="s">
        <v>32</v>
      </c>
      <c r="C91" s="13"/>
      <c r="D91" s="13"/>
      <c r="E91" s="13"/>
    </row>
  </sheetData>
  <mergeCells count="31">
    <mergeCell ref="B1:C1"/>
    <mergeCell ref="B5:G5"/>
    <mergeCell ref="A6:G6"/>
    <mergeCell ref="F2:G2"/>
    <mergeCell ref="F1:G1"/>
    <mergeCell ref="F3:G3"/>
    <mergeCell ref="F7:F9"/>
    <mergeCell ref="G7:G9"/>
    <mergeCell ref="A10:A16"/>
    <mergeCell ref="A7:A9"/>
    <mergeCell ref="B7:B9"/>
    <mergeCell ref="C7:C9"/>
    <mergeCell ref="E7:E9"/>
    <mergeCell ref="D7:D9"/>
    <mergeCell ref="B10:B16"/>
    <mergeCell ref="B78:B79"/>
    <mergeCell ref="B81:B82"/>
    <mergeCell ref="A68:A77"/>
    <mergeCell ref="A58:A66"/>
    <mergeCell ref="A18:A26"/>
    <mergeCell ref="A28:A36"/>
    <mergeCell ref="A38:A46"/>
    <mergeCell ref="A48:A56"/>
    <mergeCell ref="A78:A79"/>
    <mergeCell ref="A81:A82"/>
    <mergeCell ref="B68:B74"/>
    <mergeCell ref="B38:B43"/>
    <mergeCell ref="B48:B53"/>
    <mergeCell ref="B58:B64"/>
    <mergeCell ref="B28:B33"/>
    <mergeCell ref="B18:B23"/>
  </mergeCells>
  <pageMargins left="0.9055118110236221" right="0.39370078740157483" top="0.55118110236220474" bottom="0.55118110236220474" header="0.11811023622047245" footer="0.11811023622047245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2022-10-27T04:34:27Z</cp:lastPrinted>
  <dcterms:created xsi:type="dcterms:W3CDTF">2016-11-24T05:17:33Z</dcterms:created>
  <dcterms:modified xsi:type="dcterms:W3CDTF">2025-01-15T01:40:19Z</dcterms:modified>
</cp:coreProperties>
</file>